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2025届毕业生就业情况统计月报表（班级情况表）" sheetId="1" r:id="rId1"/>
  </sheets>
  <definedNames>
    <definedName name="拟考研">'2025届毕业生就业情况统计月报表（班级情况表）'!$M$18:$M$23</definedName>
    <definedName name="拟考编">'2025届毕业生就业情况统计月报表（班级情况表）'!$P$18:$P$23</definedName>
    <definedName name="拟就业">'2025届毕业生就业情况统计月报表（班级情况表）'!$L$18:$L$23</definedName>
    <definedName name="拟出国_境">'2025届毕业生就业情况统计月报表（班级情况表）'!$N$18:$N$23</definedName>
    <definedName name="拟考公">'2025届毕业生就业情况统计月报表（班级情况表）'!$O$18:$O$23</definedName>
    <definedName name="拟参加基层项目">'2025届毕业生就业情况统计月报表（班级情况表）'!$Q$18:$Q$23</definedName>
    <definedName name="拟应征入伍">'2025届毕业生就业情况统计月报表（班级情况表）'!$R$18:$R$23</definedName>
    <definedName name="暂不就业">'2025届毕业生就业情况统计月报表（班级情况表）'!$T$18:$T$24</definedName>
    <definedName name="拟创业">'2025届毕业生就业情况统计月报表（班级情况表）'!$S$18:$S$23</definedName>
    <definedName name="暂不就业_填写原因">'2025届毕业生就业情况统计月报表（班级情况表）'!$T$18:$T$23</definedName>
    <definedName name="_xlnm._FilterDatabase" localSheetId="0" hidden="1">'2025届毕业生就业情况统计月报表（班级情况表）'!$A$16:$E$25</definedName>
    <definedName name="拟出国出境">'2025届毕业生就业情况统计月报表（班级情况表）'!$N$18:$N$23</definedName>
    <definedName name="其他_填写内容">'2025届毕业生就业情况统计月报表（班级情况表）'!$U$18:$U$23</definedName>
    <definedName name="其他_在就业进展列填写具体意向">'2025届毕业生就业情况统计月报表（班级情况表）'!$T$18:$T$23</definedName>
    <definedName name="暂不就业_在就业进展列填写原因">'2025届毕业生就业情况统计月报表（班级情况表）'!$U$18:$U$23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<sst xmlns="http://schemas.openxmlformats.org/spreadsheetml/2006/main" count="97" uniqueCount="49">
  <si>
    <t>2025届毕业生就业情况统计月报表（班级情况表）</t>
  </si>
  <si>
    <r>
      <t xml:space="preserve">填报指南：（请认真阅读，勿改变表格格式）
</t>
    </r>
    <r>
      <rPr>
        <b/>
        <sz val="14"/>
        <color rgb="FFFF0000"/>
        <rFont val="宋体"/>
        <charset val="134"/>
        <scheme val="minor"/>
      </rPr>
      <t xml:space="preserve">
</t>
    </r>
    <r>
      <rPr>
        <sz val="14"/>
        <color rgb="FFFF0000"/>
        <rFont val="宋体"/>
        <charset val="134"/>
        <scheme val="minor"/>
      </rPr>
      <t>1.就业意向列：</t>
    </r>
    <r>
      <rPr>
        <sz val="14"/>
        <color rgb="FF000000"/>
        <rFont val="宋体"/>
        <charset val="134"/>
        <scheme val="minor"/>
      </rPr>
      <t xml:space="preserve">可下拉选择，在拟就业、拟考研、拟出国出境、拟考公、拟考编、拟参加基层项目、拟应征入伍、拟创业、其他（在就业进展列填写具体意向）、暂不就业（在就业进展列填写原因），选择最契合的一项填写。
</t>
    </r>
    <r>
      <rPr>
        <sz val="14"/>
        <color rgb="FFFF0000"/>
        <rFont val="宋体"/>
        <charset val="134"/>
        <scheme val="minor"/>
      </rPr>
      <t>2.就业进展列:</t>
    </r>
    <r>
      <rPr>
        <sz val="14"/>
        <rFont val="宋体"/>
        <charset val="134"/>
        <scheme val="minor"/>
      </rPr>
      <t xml:space="preserve">就业意向选择完成后，在“就业进展”列中进行下拉选择。
</t>
    </r>
    <r>
      <rPr>
        <sz val="14"/>
        <color rgb="FFFF0000"/>
        <rFont val="宋体"/>
        <charset val="134"/>
        <scheme val="minor"/>
      </rPr>
      <t>3.表格3-14行（有颜色区域）有公式，就业意向和就业进展列均填完后，会自动计数，不需要手动填写，请勿随意更改。</t>
    </r>
  </si>
  <si>
    <t>拟就业</t>
  </si>
  <si>
    <t>已签订三方协议就业</t>
  </si>
  <si>
    <t>拟考公（考编、基层项目）</t>
  </si>
  <si>
    <t>已录用</t>
  </si>
  <si>
    <t>已签订劳动合同就业</t>
  </si>
  <si>
    <t>等待考核（面试）结果</t>
  </si>
  <si>
    <t>其他形式录用就业</t>
  </si>
  <si>
    <t>未进面（未录用），继续参加公招考试</t>
  </si>
  <si>
    <t>自由职业就业</t>
  </si>
  <si>
    <t>未进面（未录用），准备求职</t>
  </si>
  <si>
    <t>求职中</t>
  </si>
  <si>
    <t>拟应征入伍</t>
  </si>
  <si>
    <t>已录用入伍</t>
  </si>
  <si>
    <t>签约中</t>
  </si>
  <si>
    <t>等待考核结果</t>
  </si>
  <si>
    <t>拟考研（出国出境）</t>
  </si>
  <si>
    <t>已录取</t>
  </si>
  <si>
    <t>未录用，准备求职</t>
  </si>
  <si>
    <t>等待复试（含调剂）结果</t>
  </si>
  <si>
    <t>拟创业</t>
  </si>
  <si>
    <t>已创业（营业执照、电商等）</t>
  </si>
  <si>
    <t>等待申请结果</t>
  </si>
  <si>
    <t>创业筹备中</t>
  </si>
  <si>
    <t>未进面（未录取），准备二战考研</t>
  </si>
  <si>
    <t>其他（在就业进展列填写具体意向）</t>
  </si>
  <si>
    <t>未录取，准备继续申请</t>
  </si>
  <si>
    <t>暂不就业（在就业进展列填写原因）</t>
  </si>
  <si>
    <t>未录取，准备求职</t>
  </si>
  <si>
    <t>学院</t>
  </si>
  <si>
    <t>班级</t>
  </si>
  <si>
    <t>学号</t>
  </si>
  <si>
    <t>姓名</t>
  </si>
  <si>
    <t>就业意向</t>
  </si>
  <si>
    <t>就业进展</t>
  </si>
  <si>
    <t>备注1</t>
  </si>
  <si>
    <t>备注2</t>
  </si>
  <si>
    <t>XXXX学院</t>
  </si>
  <si>
    <t>xxxx</t>
  </si>
  <si>
    <t>21xxxxx</t>
  </si>
  <si>
    <t>张三</t>
  </si>
  <si>
    <t>拟考研</t>
  </si>
  <si>
    <t>拟出国出境</t>
  </si>
  <si>
    <t>拟考公</t>
  </si>
  <si>
    <t>拟考编</t>
  </si>
  <si>
    <t>拟参加基层项目</t>
  </si>
  <si>
    <t>李四</t>
  </si>
  <si>
    <t>王五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</si>
</sst>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indexed="8"/>
      <name val="宋体"/>
      <charset val="134"/>
      <scheme val="minor"/>
    </font>
    <font>
      <sz val="14"/>
      <color indexed="8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rgb="FF000000"/>
      <name val="宋体"/>
      <charset val="134"/>
      <scheme val="minor"/>
    </font>
    <font>
      <b/>
      <sz val="14"/>
      <color rgb="FF000000"/>
      <name val="宋体"/>
      <charset val="134"/>
      <scheme val="minor"/>
    </font>
    <font>
      <b/>
      <sz val="12"/>
      <color indexed="8"/>
      <name val="宋体"/>
      <charset val="134"/>
      <scheme val="minor"/>
    </font>
    <font>
      <b/>
      <sz val="12"/>
      <name val="宋体"/>
      <charset val="134"/>
      <scheme val="minor"/>
    </font>
    <font>
      <b/>
      <sz val="11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b/>
      <sz val="14"/>
      <color indexed="8"/>
      <name val="宋体"/>
      <charset val="134"/>
      <scheme val="minor"/>
    </font>
    <font>
      <b/>
      <sz val="14"/>
      <color rgb="FFFF0000"/>
      <name val="宋体"/>
      <charset val="134"/>
      <scheme val="minor"/>
    </font>
    <font>
      <sz val="14"/>
      <color rgb="FFFF000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color rgb="FF000000"/>
      <name val="宋体"/>
      <charset val="134"/>
      <scheme val="minor"/>
    </font>
    <font>
      <sz val="14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/>
      <top style="thin">
        <color auto="1"/>
      </top>
      <bottom/>
      <diagonal style="thin">
        <color auto="1"/>
      </diagonal>
    </border>
    <border diagonalUp="1">
      <left/>
      <right style="thin">
        <color auto="1"/>
      </right>
      <top style="thin">
        <color auto="1"/>
      </top>
      <bottom/>
      <diagonal style="thin">
        <color auto="1"/>
      </diagonal>
    </border>
    <border diagonalUp="1">
      <left style="thin">
        <color auto="1"/>
      </left>
      <right/>
      <top/>
      <bottom/>
      <diagonal style="thin">
        <color auto="1"/>
      </diagonal>
    </border>
    <border diagonalUp="1">
      <left/>
      <right style="thin">
        <color auto="1"/>
      </right>
      <top/>
      <bottom/>
      <diagonal style="thin">
        <color auto="1"/>
      </diagonal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 diagonalUp="1">
      <left/>
      <right/>
      <top/>
      <bottom style="thin">
        <color auto="1"/>
      </bottom>
      <diagonal style="thin">
        <color auto="1"/>
      </diagonal>
    </border>
    <border diagonalUp="1">
      <left/>
      <right style="thin">
        <color auto="1"/>
      </right>
      <top/>
      <bottom style="thin">
        <color auto="1"/>
      </bottom>
      <diagonal style="thin">
        <color auto="1"/>
      </diagonal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4" borderId="1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18" applyNumberFormat="0" applyAlignment="0" applyProtection="0">
      <alignment vertical="center"/>
    </xf>
    <xf numFmtId="0" fontId="23" fillId="6" borderId="19" applyNumberFormat="0" applyAlignment="0" applyProtection="0">
      <alignment vertical="center"/>
    </xf>
    <xf numFmtId="0" fontId="24" fillId="6" borderId="18" applyNumberFormat="0" applyAlignment="0" applyProtection="0">
      <alignment vertical="center"/>
    </xf>
    <xf numFmtId="0" fontId="25" fillId="7" borderId="20" applyNumberFormat="0" applyAlignment="0" applyProtection="0">
      <alignment vertical="center"/>
    </xf>
    <xf numFmtId="0" fontId="26" fillId="0" borderId="21" applyNumberFormat="0" applyFill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</cellStyleXfs>
  <cellXfs count="68">
    <xf numFmtId="0" fontId="0" fillId="0" borderId="0" xfId="0">
      <alignment vertical="center"/>
    </xf>
    <xf numFmtId="0" fontId="0" fillId="0" borderId="0" xfId="0" applyFont="1" applyAlignment="1">
      <alignment horizontal="left" vertical="center"/>
    </xf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0" fillId="2" borderId="0" xfId="0" applyFont="1" applyFill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/>
    </xf>
    <xf numFmtId="0" fontId="9" fillId="3" borderId="1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2" borderId="1" xfId="0" applyFont="1" applyFill="1" applyBorder="1">
      <alignment vertical="center"/>
    </xf>
    <xf numFmtId="0" fontId="0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0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>
      <alignment vertical="center"/>
    </xf>
    <xf numFmtId="0" fontId="1" fillId="0" borderId="0" xfId="0" applyFont="1" applyBorder="1">
      <alignment vertical="center"/>
    </xf>
    <xf numFmtId="0" fontId="12" fillId="0" borderId="0" xfId="0" applyFont="1" applyBorder="1">
      <alignment vertical="center"/>
    </xf>
    <xf numFmtId="0" fontId="0" fillId="2" borderId="0" xfId="0" applyFont="1" applyFill="1" applyBorder="1">
      <alignment vertical="center"/>
    </xf>
    <xf numFmtId="0" fontId="3" fillId="2" borderId="1" xfId="0" applyFont="1" applyFill="1" applyBorder="1">
      <alignment vertical="center"/>
    </xf>
    <xf numFmtId="0" fontId="3" fillId="0" borderId="1" xfId="0" applyFont="1" applyFill="1" applyBorder="1" applyAlignment="1">
      <alignment vertical="center"/>
    </xf>
    <xf numFmtId="0" fontId="2" fillId="0" borderId="1" xfId="0" applyFont="1" applyBorder="1">
      <alignment vertical="center"/>
    </xf>
    <xf numFmtId="0" fontId="2" fillId="0" borderId="1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Border="1">
      <alignment vertical="center"/>
    </xf>
    <xf numFmtId="0" fontId="3" fillId="0" borderId="0" xfId="0" applyFont="1" applyFill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813"/>
  <sheetViews>
    <sheetView tabSelected="1" workbookViewId="0">
      <selection activeCell="F24" sqref="F24"/>
    </sheetView>
  </sheetViews>
  <sheetFormatPr defaultColWidth="8.725" defaultRowHeight="13.5"/>
  <cols>
    <col min="1" max="1" width="21.25" style="7" customWidth="1"/>
    <col min="2" max="2" width="17.625" style="7" customWidth="1"/>
    <col min="3" max="3" width="28.875" style="7" customWidth="1"/>
    <col min="4" max="4" width="18.5083333333333" style="7" customWidth="1"/>
    <col min="5" max="5" width="45.375" style="8" customWidth="1"/>
    <col min="6" max="6" width="33.75" style="9" customWidth="1"/>
    <col min="7" max="7" width="32.5" style="9" customWidth="1"/>
    <col min="8" max="8" width="14" style="5" customWidth="1"/>
    <col min="9" max="11" width="24.8166666666667" style="5" customWidth="1"/>
    <col min="12" max="12" width="19.125" style="2" hidden="1" customWidth="1"/>
    <col min="13" max="13" width="37.375" style="2" hidden="1" customWidth="1"/>
    <col min="14" max="14" width="21.25" style="2" hidden="1" customWidth="1"/>
    <col min="15" max="16" width="25.375" style="10" hidden="1" customWidth="1"/>
    <col min="17" max="17" width="29.625" style="2" hidden="1" customWidth="1"/>
    <col min="18" max="18" width="17.125" style="2" hidden="1" customWidth="1"/>
    <col min="19" max="19" width="25.625" style="2" hidden="1" customWidth="1"/>
    <col min="20" max="21" width="33.75" style="2" hidden="1" customWidth="1"/>
    <col min="22" max="64" width="8.725" style="2" customWidth="1"/>
    <col min="65" max="16384" width="8.725" style="2"/>
  </cols>
  <sheetData>
    <row r="1" ht="56" customHeight="1" spans="1:8">
      <c r="A1" s="11" t="s">
        <v>0</v>
      </c>
      <c r="B1" s="11"/>
      <c r="C1" s="11"/>
      <c r="D1" s="11"/>
      <c r="E1" s="11"/>
      <c r="F1" s="11"/>
      <c r="G1" s="11"/>
      <c r="H1" s="11"/>
    </row>
    <row r="2" s="1" customFormat="1" ht="114" customHeight="1" spans="1:16">
      <c r="A2" s="12" t="s">
        <v>1</v>
      </c>
      <c r="B2" s="12"/>
      <c r="C2" s="13"/>
      <c r="D2" s="12"/>
      <c r="E2" s="12"/>
      <c r="F2" s="12"/>
      <c r="G2" s="12"/>
      <c r="H2" s="12"/>
      <c r="I2" s="53"/>
      <c r="J2" s="53"/>
      <c r="K2" s="53"/>
      <c r="O2" s="54"/>
      <c r="P2" s="54"/>
    </row>
    <row r="3" s="2" customFormat="1" ht="14.25" spans="1:21">
      <c r="A3" s="14" t="s">
        <v>2</v>
      </c>
      <c r="B3" s="14">
        <f>COUNTIF(E17:E814,"=拟就业")</f>
        <v>1</v>
      </c>
      <c r="C3" s="15" t="s">
        <v>3</v>
      </c>
      <c r="D3" s="14">
        <f>COUNTIF(F17:F814,"=已签订三方协议就业")</f>
        <v>1</v>
      </c>
      <c r="E3" s="16" t="s">
        <v>4</v>
      </c>
      <c r="F3" s="17">
        <f>COUNTIF(E17:E814,"拟考公")+COUNTIF(E17:E814,"拟考编")+COUNTIF(E17:E814,"拟参加基层项目")</f>
        <v>0</v>
      </c>
      <c r="G3" s="18" t="s">
        <v>5</v>
      </c>
      <c r="H3" s="19">
        <f>COUNTIF(F17:F814,"=已录用")</f>
        <v>0</v>
      </c>
      <c r="I3" s="5"/>
      <c r="J3" s="5"/>
      <c r="K3" s="5"/>
      <c r="L3" s="5"/>
      <c r="M3" s="5"/>
      <c r="N3" s="5"/>
      <c r="O3" s="55"/>
      <c r="P3" s="55"/>
      <c r="Q3" s="5"/>
      <c r="R3" s="5"/>
      <c r="S3" s="5"/>
      <c r="T3" s="5"/>
      <c r="U3" s="5"/>
    </row>
    <row r="4" s="2" customFormat="1" ht="14.25" spans="1:21">
      <c r="A4" s="14"/>
      <c r="B4" s="14"/>
      <c r="C4" s="15" t="s">
        <v>6</v>
      </c>
      <c r="D4" s="14">
        <f>COUNTIF(F17:F814,"=已签订劳动合同就业")</f>
        <v>0</v>
      </c>
      <c r="E4" s="16"/>
      <c r="F4" s="20"/>
      <c r="G4" s="18" t="s">
        <v>7</v>
      </c>
      <c r="H4" s="19">
        <f>COUNTIF(F17:F814,"=等待考核（面试）结果")</f>
        <v>0</v>
      </c>
      <c r="I4" s="5"/>
      <c r="J4" s="5"/>
      <c r="K4" s="5"/>
      <c r="L4" s="5"/>
      <c r="M4" s="5"/>
      <c r="N4" s="5"/>
      <c r="O4" s="55"/>
      <c r="P4" s="55"/>
      <c r="Q4" s="5"/>
      <c r="R4" s="5"/>
      <c r="S4" s="5"/>
      <c r="T4" s="5"/>
      <c r="U4" s="5"/>
    </row>
    <row r="5" s="2" customFormat="1" ht="14.25" spans="1:21">
      <c r="A5" s="14"/>
      <c r="B5" s="14"/>
      <c r="C5" s="15" t="s">
        <v>8</v>
      </c>
      <c r="D5" s="14">
        <f>COUNTIF(F17:F814,"=其他形式录用就业")</f>
        <v>0</v>
      </c>
      <c r="E5" s="16"/>
      <c r="F5" s="20"/>
      <c r="G5" s="18" t="s">
        <v>9</v>
      </c>
      <c r="H5" s="19">
        <f>COUNTIF(F17:F814,"=未进面（未录用），继续参加公招考试")</f>
        <v>0</v>
      </c>
      <c r="I5" s="5"/>
      <c r="J5" s="5"/>
      <c r="K5" s="5"/>
      <c r="L5" s="5"/>
      <c r="M5" s="5"/>
      <c r="N5" s="5"/>
      <c r="O5" s="55"/>
      <c r="P5" s="55"/>
      <c r="Q5" s="5"/>
      <c r="R5" s="5"/>
      <c r="S5" s="5"/>
      <c r="T5" s="5"/>
      <c r="U5" s="5"/>
    </row>
    <row r="6" s="2" customFormat="1" ht="14.25" spans="1:21">
      <c r="A6" s="14"/>
      <c r="B6" s="14"/>
      <c r="C6" s="18" t="s">
        <v>10</v>
      </c>
      <c r="D6" s="14">
        <f>COUNTIF(F17:F814,"=自由职业就业")</f>
        <v>0</v>
      </c>
      <c r="E6" s="16"/>
      <c r="F6" s="21"/>
      <c r="G6" s="18" t="s">
        <v>11</v>
      </c>
      <c r="H6" s="19">
        <f>COUNTIF(F17:F814,"=未进面（未录用），准备求职")</f>
        <v>0</v>
      </c>
      <c r="I6" s="5"/>
      <c r="J6" s="5"/>
      <c r="K6" s="5"/>
      <c r="L6" s="5"/>
      <c r="M6" s="5"/>
      <c r="N6" s="5"/>
      <c r="O6" s="55"/>
      <c r="P6" s="55"/>
      <c r="Q6" s="5"/>
      <c r="R6" s="5"/>
      <c r="S6" s="5"/>
      <c r="T6" s="5"/>
      <c r="U6" s="5"/>
    </row>
    <row r="7" s="2" customFormat="1" ht="14.25" spans="1:21">
      <c r="A7" s="14"/>
      <c r="B7" s="14"/>
      <c r="C7" s="15" t="s">
        <v>12</v>
      </c>
      <c r="D7" s="14">
        <f>COUNTIF(F17:F814,"=求职中")</f>
        <v>0</v>
      </c>
      <c r="E7" s="22" t="s">
        <v>13</v>
      </c>
      <c r="F7" s="16">
        <f>COUNTIF(E17:E814,"=拟应征入伍")</f>
        <v>0</v>
      </c>
      <c r="G7" s="18" t="s">
        <v>14</v>
      </c>
      <c r="H7" s="19">
        <f>COUNTIF(F17:F814,"=已录用入伍")</f>
        <v>0</v>
      </c>
      <c r="I7" s="5"/>
      <c r="J7" s="5"/>
      <c r="K7" s="5"/>
      <c r="L7" s="5"/>
      <c r="M7" s="5"/>
      <c r="N7" s="5"/>
      <c r="O7" s="55"/>
      <c r="P7" s="55"/>
      <c r="Q7" s="5"/>
      <c r="R7" s="5"/>
      <c r="S7" s="5"/>
      <c r="T7" s="5"/>
      <c r="U7" s="5"/>
    </row>
    <row r="8" s="2" customFormat="1" ht="14.25" spans="1:21">
      <c r="A8" s="14"/>
      <c r="B8" s="14"/>
      <c r="C8" s="15" t="s">
        <v>15</v>
      </c>
      <c r="D8" s="14">
        <f>COUNTIF(F17:F814,"=签约中")</f>
        <v>0</v>
      </c>
      <c r="E8" s="22"/>
      <c r="F8" s="16"/>
      <c r="G8" s="18" t="s">
        <v>16</v>
      </c>
      <c r="H8" s="19">
        <f>COUNTIF(F17:F814,"=等待考核结果")</f>
        <v>0</v>
      </c>
      <c r="I8" s="5"/>
      <c r="J8" s="5"/>
      <c r="K8" s="5"/>
      <c r="L8" s="5"/>
      <c r="M8" s="5"/>
      <c r="N8" s="5"/>
      <c r="O8" s="55"/>
      <c r="P8" s="55"/>
      <c r="Q8" s="5"/>
      <c r="R8" s="5"/>
      <c r="S8" s="5"/>
      <c r="T8" s="5"/>
      <c r="U8" s="5"/>
    </row>
    <row r="9" s="2" customFormat="1" ht="14.25" spans="1:21">
      <c r="A9" s="23" t="s">
        <v>17</v>
      </c>
      <c r="B9" s="24">
        <f>COUNTIF(E17:E814,"拟考研")+COUNTIF(E17:E814,"拟出国出境")</f>
        <v>2</v>
      </c>
      <c r="C9" s="15" t="s">
        <v>18</v>
      </c>
      <c r="D9" s="14">
        <f>COUNTIF(F17:F814,"=已录取")</f>
        <v>1</v>
      </c>
      <c r="E9" s="22"/>
      <c r="F9" s="16"/>
      <c r="G9" s="18" t="s">
        <v>19</v>
      </c>
      <c r="H9" s="19">
        <f>COUNTIF(F17:F814,"=未录用，准备求职")</f>
        <v>0</v>
      </c>
      <c r="I9" s="5"/>
      <c r="J9" s="5"/>
      <c r="K9" s="5"/>
      <c r="L9" s="5"/>
      <c r="M9" s="5"/>
      <c r="N9" s="5"/>
      <c r="O9" s="55"/>
      <c r="P9" s="55"/>
      <c r="Q9" s="5"/>
      <c r="R9" s="5"/>
      <c r="S9" s="5"/>
      <c r="T9" s="5"/>
      <c r="U9" s="5"/>
    </row>
    <row r="10" s="2" customFormat="1" ht="14.25" spans="1:21">
      <c r="A10" s="25"/>
      <c r="B10" s="26"/>
      <c r="C10" s="15" t="s">
        <v>20</v>
      </c>
      <c r="D10" s="14">
        <f>COUNTIF(F17:F814,"=等待复试（含调剂）结果")</f>
        <v>1</v>
      </c>
      <c r="E10" s="23" t="s">
        <v>21</v>
      </c>
      <c r="F10" s="27">
        <f>COUNTIF(E17:E814,"=拟创业")</f>
        <v>0</v>
      </c>
      <c r="G10" s="18" t="s">
        <v>22</v>
      </c>
      <c r="H10" s="19">
        <f>COUNTIF(F17:F814,"=已创业（营业执照、电商等）")</f>
        <v>0</v>
      </c>
      <c r="I10" s="5"/>
      <c r="J10" s="5"/>
      <c r="K10" s="5"/>
      <c r="L10" s="5"/>
      <c r="M10" s="5"/>
      <c r="N10" s="5"/>
      <c r="O10" s="55"/>
      <c r="P10" s="55"/>
      <c r="Q10" s="5"/>
      <c r="R10" s="5"/>
      <c r="S10" s="5"/>
      <c r="T10" s="5"/>
      <c r="U10" s="5"/>
    </row>
    <row r="11" s="2" customFormat="1" ht="14.25" spans="1:21">
      <c r="A11" s="25"/>
      <c r="B11" s="26"/>
      <c r="C11" s="15" t="s">
        <v>23</v>
      </c>
      <c r="D11" s="14">
        <f>COUNTIF(F17:F814,"=等待申请结果")</f>
        <v>0</v>
      </c>
      <c r="E11" s="28"/>
      <c r="F11" s="29"/>
      <c r="G11" s="18" t="s">
        <v>24</v>
      </c>
      <c r="H11" s="19">
        <f>COUNTIF(F17:F814,"=创业筹备中")</f>
        <v>0</v>
      </c>
      <c r="I11" s="5"/>
      <c r="J11" s="5"/>
      <c r="K11" s="5"/>
      <c r="L11" s="5"/>
      <c r="M11" s="5"/>
      <c r="N11" s="5"/>
      <c r="O11" s="55"/>
      <c r="P11" s="55"/>
      <c r="Q11" s="5"/>
      <c r="R11" s="5"/>
      <c r="S11" s="5"/>
      <c r="T11" s="5"/>
      <c r="U11" s="5"/>
    </row>
    <row r="12" s="2" customFormat="1" ht="14.25" spans="1:21">
      <c r="A12" s="25"/>
      <c r="B12" s="26"/>
      <c r="C12" s="15" t="s">
        <v>25</v>
      </c>
      <c r="D12" s="14">
        <f>COUNTIF(F17:F814,"=未进面（未录取），准备二战考研")</f>
        <v>0</v>
      </c>
      <c r="E12" s="19" t="s">
        <v>26</v>
      </c>
      <c r="F12" s="16">
        <f>COUNTIF(E17:E814,"=其他（在就业进展列填写具体意向）")</f>
        <v>0</v>
      </c>
      <c r="G12" s="30"/>
      <c r="H12" s="31"/>
      <c r="I12" s="5"/>
      <c r="J12" s="5"/>
      <c r="K12" s="5"/>
      <c r="L12" s="5"/>
      <c r="M12" s="5"/>
      <c r="N12" s="5"/>
      <c r="O12" s="55"/>
      <c r="P12" s="55"/>
      <c r="Q12" s="5"/>
      <c r="R12" s="5"/>
      <c r="S12" s="5"/>
      <c r="T12" s="5"/>
      <c r="U12" s="5"/>
    </row>
    <row r="13" s="2" customFormat="1" ht="14.25" spans="1:21">
      <c r="A13" s="25"/>
      <c r="B13" s="26"/>
      <c r="C13" s="15" t="s">
        <v>27</v>
      </c>
      <c r="D13" s="14">
        <f>COUNTIF(F17:F814,"=未录取，准备继续申请")</f>
        <v>0</v>
      </c>
      <c r="E13" s="23" t="s">
        <v>28</v>
      </c>
      <c r="F13" s="27">
        <f>COUNTIF(E17:E814,"=暂不就业（在就业进展列填写原因）")</f>
        <v>0</v>
      </c>
      <c r="G13" s="32"/>
      <c r="H13" s="33"/>
      <c r="I13" s="5"/>
      <c r="J13" s="5"/>
      <c r="K13" s="5"/>
      <c r="L13" s="5"/>
      <c r="M13" s="5"/>
      <c r="N13" s="5"/>
      <c r="O13" s="55"/>
      <c r="P13" s="55"/>
      <c r="Q13" s="5"/>
      <c r="R13" s="5"/>
      <c r="S13" s="5"/>
      <c r="T13" s="5"/>
      <c r="U13" s="5"/>
    </row>
    <row r="14" s="2" customFormat="1" ht="14.25" spans="1:21">
      <c r="A14" s="28"/>
      <c r="B14" s="34"/>
      <c r="C14" s="15" t="s">
        <v>29</v>
      </c>
      <c r="D14" s="35">
        <f>COUNTIF(F17:F814,"=未录取，准备求职")</f>
        <v>0</v>
      </c>
      <c r="E14" s="36"/>
      <c r="F14" s="36"/>
      <c r="G14" s="37"/>
      <c r="H14" s="38"/>
      <c r="I14" s="5"/>
      <c r="J14" s="5"/>
      <c r="K14" s="5"/>
      <c r="L14" s="5"/>
      <c r="M14" s="5"/>
      <c r="N14" s="5"/>
      <c r="O14" s="55"/>
      <c r="P14" s="55"/>
      <c r="Q14" s="5"/>
      <c r="R14" s="5"/>
      <c r="S14" s="5"/>
      <c r="T14" s="5"/>
      <c r="U14" s="5"/>
    </row>
    <row r="15" s="2" customFormat="1" ht="21" customHeight="1" spans="1:21">
      <c r="A15" s="39"/>
      <c r="B15" s="40"/>
      <c r="C15" s="40"/>
      <c r="D15" s="40"/>
      <c r="E15" s="41"/>
      <c r="F15" s="41"/>
      <c r="G15" s="40"/>
      <c r="H15" s="42"/>
      <c r="I15" s="5"/>
      <c r="J15" s="5"/>
      <c r="K15" s="5"/>
      <c r="L15" s="5"/>
      <c r="M15" s="5"/>
      <c r="N15" s="5"/>
      <c r="O15" s="55"/>
      <c r="P15" s="55"/>
      <c r="Q15" s="5"/>
      <c r="R15" s="5"/>
      <c r="S15" s="5"/>
      <c r="T15" s="5"/>
      <c r="U15" s="5"/>
    </row>
    <row r="16" s="3" customFormat="1" ht="25" customHeight="1" spans="1:21">
      <c r="A16" s="43" t="s">
        <v>30</v>
      </c>
      <c r="B16" s="43" t="s">
        <v>31</v>
      </c>
      <c r="C16" s="43" t="s">
        <v>32</v>
      </c>
      <c r="D16" s="43" t="s">
        <v>33</v>
      </c>
      <c r="E16" s="44" t="s">
        <v>34</v>
      </c>
      <c r="F16" s="44" t="s">
        <v>35</v>
      </c>
      <c r="G16" s="43" t="s">
        <v>36</v>
      </c>
      <c r="H16" s="43" t="s">
        <v>37</v>
      </c>
      <c r="I16" s="56"/>
      <c r="J16" s="56"/>
      <c r="K16" s="56"/>
      <c r="L16" s="56"/>
      <c r="M16" s="56"/>
      <c r="N16" s="56"/>
      <c r="O16" s="57"/>
      <c r="P16" s="57"/>
      <c r="Q16" s="56"/>
      <c r="R16" s="56"/>
      <c r="S16" s="56"/>
      <c r="T16" s="56"/>
      <c r="U16" s="56"/>
    </row>
    <row r="17" s="4" customFormat="1" spans="1:21">
      <c r="A17" s="45" t="s">
        <v>38</v>
      </c>
      <c r="B17" s="45" t="s">
        <v>39</v>
      </c>
      <c r="C17" s="45" t="s">
        <v>40</v>
      </c>
      <c r="D17" s="45" t="s">
        <v>41</v>
      </c>
      <c r="E17" s="46" t="s">
        <v>2</v>
      </c>
      <c r="F17" s="45" t="s">
        <v>3</v>
      </c>
      <c r="G17" s="45"/>
      <c r="H17" s="47"/>
      <c r="I17" s="58"/>
      <c r="J17" s="58"/>
      <c r="K17" s="58"/>
      <c r="L17" s="47" t="s">
        <v>2</v>
      </c>
      <c r="M17" s="47" t="s">
        <v>42</v>
      </c>
      <c r="N17" s="47" t="s">
        <v>43</v>
      </c>
      <c r="O17" s="59" t="s">
        <v>44</v>
      </c>
      <c r="P17" s="59" t="s">
        <v>45</v>
      </c>
      <c r="Q17" s="59" t="s">
        <v>46</v>
      </c>
      <c r="R17" s="47" t="s">
        <v>13</v>
      </c>
      <c r="S17" s="47" t="s">
        <v>21</v>
      </c>
      <c r="T17" s="48" t="s">
        <v>26</v>
      </c>
      <c r="U17" s="47" t="s">
        <v>28</v>
      </c>
    </row>
    <row r="18" spans="1:21">
      <c r="A18" s="45" t="s">
        <v>38</v>
      </c>
      <c r="B18" s="45" t="s">
        <v>39</v>
      </c>
      <c r="C18" s="45" t="s">
        <v>40</v>
      </c>
      <c r="D18" s="48" t="s">
        <v>47</v>
      </c>
      <c r="E18" s="49" t="s">
        <v>42</v>
      </c>
      <c r="F18" s="48" t="s">
        <v>20</v>
      </c>
      <c r="G18" s="48"/>
      <c r="H18" s="50"/>
      <c r="L18" s="50" t="s">
        <v>3</v>
      </c>
      <c r="M18" s="50" t="s">
        <v>18</v>
      </c>
      <c r="N18" s="50" t="s">
        <v>18</v>
      </c>
      <c r="O18" s="52" t="s">
        <v>5</v>
      </c>
      <c r="P18" s="52" t="s">
        <v>5</v>
      </c>
      <c r="Q18" s="52" t="s">
        <v>5</v>
      </c>
      <c r="R18" s="50" t="s">
        <v>14</v>
      </c>
      <c r="S18" s="50" t="s">
        <v>22</v>
      </c>
      <c r="T18" s="50"/>
      <c r="U18" s="50"/>
    </row>
    <row r="19" spans="1:21">
      <c r="A19" s="45" t="s">
        <v>38</v>
      </c>
      <c r="B19" s="45" t="s">
        <v>39</v>
      </c>
      <c r="C19" s="45" t="s">
        <v>40</v>
      </c>
      <c r="D19" s="48" t="s">
        <v>48</v>
      </c>
      <c r="E19" s="49" t="s">
        <v>43</v>
      </c>
      <c r="F19" s="48" t="s">
        <v>18</v>
      </c>
      <c r="G19" s="48"/>
      <c r="H19" s="50"/>
      <c r="L19" s="50" t="s">
        <v>6</v>
      </c>
      <c r="M19" s="50" t="s">
        <v>20</v>
      </c>
      <c r="N19" s="50" t="s">
        <v>23</v>
      </c>
      <c r="O19" s="52" t="s">
        <v>7</v>
      </c>
      <c r="P19" s="60" t="s">
        <v>7</v>
      </c>
      <c r="Q19" s="52" t="s">
        <v>7</v>
      </c>
      <c r="R19" s="50" t="s">
        <v>16</v>
      </c>
      <c r="S19" s="62" t="s">
        <v>24</v>
      </c>
      <c r="T19" s="50"/>
      <c r="U19" s="50"/>
    </row>
    <row r="20" spans="1:21">
      <c r="A20" s="48"/>
      <c r="B20" s="48"/>
      <c r="C20" s="48"/>
      <c r="D20" s="48"/>
      <c r="E20" s="49"/>
      <c r="F20" s="48"/>
      <c r="G20" s="48"/>
      <c r="H20" s="50"/>
      <c r="L20" s="50" t="s">
        <v>8</v>
      </c>
      <c r="M20" s="50" t="s">
        <v>25</v>
      </c>
      <c r="N20" s="50" t="s">
        <v>27</v>
      </c>
      <c r="O20" s="52" t="s">
        <v>9</v>
      </c>
      <c r="P20" s="60" t="s">
        <v>9</v>
      </c>
      <c r="Q20" s="60" t="s">
        <v>9</v>
      </c>
      <c r="R20" s="50" t="s">
        <v>19</v>
      </c>
      <c r="S20" s="50"/>
      <c r="T20" s="50"/>
      <c r="U20" s="50"/>
    </row>
    <row r="21" spans="1:21">
      <c r="A21" s="48"/>
      <c r="B21" s="48"/>
      <c r="C21" s="48"/>
      <c r="D21" s="48"/>
      <c r="E21" s="49"/>
      <c r="F21" s="48"/>
      <c r="G21" s="51"/>
      <c r="H21" s="52"/>
      <c r="I21" s="55"/>
      <c r="J21" s="55"/>
      <c r="K21" s="55"/>
      <c r="L21" s="61" t="s">
        <v>10</v>
      </c>
      <c r="M21" s="50" t="s">
        <v>29</v>
      </c>
      <c r="N21" s="50" t="s">
        <v>29</v>
      </c>
      <c r="O21" s="52" t="s">
        <v>11</v>
      </c>
      <c r="P21" s="60" t="s">
        <v>11</v>
      </c>
      <c r="Q21" s="60" t="s">
        <v>11</v>
      </c>
      <c r="R21" s="50"/>
      <c r="S21" s="50"/>
      <c r="T21" s="50"/>
      <c r="U21" s="50"/>
    </row>
    <row r="22" spans="1:21">
      <c r="A22" s="48"/>
      <c r="B22" s="48"/>
      <c r="C22" s="48"/>
      <c r="D22" s="48"/>
      <c r="E22" s="49"/>
      <c r="F22" s="48"/>
      <c r="G22" s="48"/>
      <c r="H22" s="50"/>
      <c r="L22" s="50" t="s">
        <v>12</v>
      </c>
      <c r="M22" s="50"/>
      <c r="N22" s="50"/>
      <c r="O22" s="52"/>
      <c r="P22" s="52"/>
      <c r="Q22" s="50"/>
      <c r="R22" s="50"/>
      <c r="S22" s="50"/>
      <c r="T22" s="50"/>
      <c r="U22" s="50"/>
    </row>
    <row r="23" spans="1:21">
      <c r="A23" s="48"/>
      <c r="B23" s="48"/>
      <c r="C23" s="48"/>
      <c r="D23" s="48"/>
      <c r="E23" s="49"/>
      <c r="F23" s="48"/>
      <c r="G23" s="48"/>
      <c r="H23" s="50"/>
      <c r="L23" s="50" t="s">
        <v>15</v>
      </c>
      <c r="M23" s="50"/>
      <c r="N23" s="50"/>
      <c r="O23" s="52"/>
      <c r="P23" s="52"/>
      <c r="Q23" s="50"/>
      <c r="R23" s="50"/>
      <c r="S23" s="50"/>
      <c r="T23" s="50"/>
      <c r="U23" s="50"/>
    </row>
    <row r="24" spans="1:8">
      <c r="A24" s="48"/>
      <c r="B24" s="48"/>
      <c r="C24" s="48"/>
      <c r="D24" s="48"/>
      <c r="E24" s="49"/>
      <c r="F24" s="48"/>
      <c r="G24" s="48"/>
      <c r="H24" s="50"/>
    </row>
    <row r="25" spans="1:8">
      <c r="A25" s="48"/>
      <c r="B25" s="48"/>
      <c r="C25" s="48"/>
      <c r="D25" s="48"/>
      <c r="E25" s="49"/>
      <c r="F25" s="48"/>
      <c r="G25" s="48"/>
      <c r="H25" s="50"/>
    </row>
    <row r="26" spans="1:8">
      <c r="A26" s="48"/>
      <c r="B26" s="48"/>
      <c r="C26" s="48"/>
      <c r="D26" s="48"/>
      <c r="E26" s="49"/>
      <c r="F26" s="48"/>
      <c r="G26" s="48"/>
      <c r="H26" s="50"/>
    </row>
    <row r="27" spans="1:8">
      <c r="A27" s="48"/>
      <c r="B27" s="48"/>
      <c r="C27" s="48"/>
      <c r="D27" s="48"/>
      <c r="E27" s="46"/>
      <c r="F27" s="48"/>
      <c r="G27" s="48"/>
      <c r="H27" s="50"/>
    </row>
    <row r="28" spans="1:8">
      <c r="A28" s="48"/>
      <c r="B28" s="48"/>
      <c r="C28" s="48"/>
      <c r="D28" s="48"/>
      <c r="E28" s="49"/>
      <c r="F28" s="48"/>
      <c r="G28" s="48"/>
      <c r="H28" s="50"/>
    </row>
    <row r="29" spans="1:8">
      <c r="A29" s="48"/>
      <c r="B29" s="48"/>
      <c r="C29" s="48"/>
      <c r="D29" s="48"/>
      <c r="E29" s="46"/>
      <c r="F29" s="48"/>
      <c r="G29" s="48"/>
      <c r="H29" s="50"/>
    </row>
    <row r="30" spans="1:8">
      <c r="A30" s="48"/>
      <c r="B30" s="48"/>
      <c r="C30" s="48"/>
      <c r="D30" s="48"/>
      <c r="E30" s="49"/>
      <c r="F30" s="48"/>
      <c r="G30" s="48"/>
      <c r="H30" s="50"/>
    </row>
    <row r="31" spans="1:8">
      <c r="A31" s="48"/>
      <c r="B31" s="48"/>
      <c r="C31" s="48"/>
      <c r="D31" s="48"/>
      <c r="E31" s="49"/>
      <c r="F31" s="48"/>
      <c r="G31" s="48"/>
      <c r="H31" s="50"/>
    </row>
    <row r="32" spans="1:8">
      <c r="A32" s="48"/>
      <c r="B32" s="48"/>
      <c r="C32" s="48"/>
      <c r="D32" s="48"/>
      <c r="E32" s="49"/>
      <c r="F32" s="48"/>
      <c r="G32" s="48"/>
      <c r="H32" s="50"/>
    </row>
    <row r="33" spans="1:8">
      <c r="A33" s="48"/>
      <c r="B33" s="48"/>
      <c r="C33" s="48"/>
      <c r="D33" s="48"/>
      <c r="E33" s="49"/>
      <c r="F33" s="48"/>
      <c r="G33" s="48"/>
      <c r="H33" s="50"/>
    </row>
    <row r="34" spans="1:8">
      <c r="A34" s="48"/>
      <c r="B34" s="48"/>
      <c r="C34" s="48"/>
      <c r="D34" s="48"/>
      <c r="E34" s="49"/>
      <c r="F34" s="48"/>
      <c r="G34" s="48"/>
      <c r="H34" s="50"/>
    </row>
    <row r="35" spans="1:8">
      <c r="A35" s="48"/>
      <c r="B35" s="48"/>
      <c r="C35" s="48"/>
      <c r="D35" s="48"/>
      <c r="E35" s="49"/>
      <c r="F35" s="48"/>
      <c r="G35" s="48"/>
      <c r="H35" s="50"/>
    </row>
    <row r="36" spans="1:8">
      <c r="A36" s="48"/>
      <c r="B36" s="48"/>
      <c r="C36" s="48"/>
      <c r="D36" s="48"/>
      <c r="E36" s="49"/>
      <c r="F36" s="48"/>
      <c r="G36" s="48"/>
      <c r="H36" s="50"/>
    </row>
    <row r="37" spans="1:8">
      <c r="A37" s="48"/>
      <c r="B37" s="48"/>
      <c r="C37" s="48"/>
      <c r="D37" s="48"/>
      <c r="E37" s="49"/>
      <c r="F37" s="48"/>
      <c r="G37" s="48"/>
      <c r="H37" s="50"/>
    </row>
    <row r="38" spans="1:8">
      <c r="A38" s="48"/>
      <c r="B38" s="48"/>
      <c r="C38" s="48"/>
      <c r="D38" s="48"/>
      <c r="E38" s="49"/>
      <c r="F38" s="48"/>
      <c r="G38" s="48"/>
      <c r="H38" s="50"/>
    </row>
    <row r="39" spans="1:8">
      <c r="A39" s="48"/>
      <c r="B39" s="48"/>
      <c r="C39" s="48"/>
      <c r="D39" s="48"/>
      <c r="E39" s="49"/>
      <c r="F39" s="48"/>
      <c r="G39" s="48"/>
      <c r="H39" s="50"/>
    </row>
    <row r="40" spans="1:8">
      <c r="A40" s="48"/>
      <c r="B40" s="48"/>
      <c r="C40" s="48"/>
      <c r="D40" s="48"/>
      <c r="E40" s="49"/>
      <c r="F40" s="48"/>
      <c r="G40" s="48"/>
      <c r="H40" s="50"/>
    </row>
    <row r="41" spans="1:8">
      <c r="A41" s="48"/>
      <c r="B41" s="48"/>
      <c r="C41" s="48"/>
      <c r="D41" s="48"/>
      <c r="E41" s="49"/>
      <c r="F41" s="48"/>
      <c r="G41" s="48"/>
      <c r="H41" s="50"/>
    </row>
    <row r="42" spans="1:8">
      <c r="A42" s="48"/>
      <c r="B42" s="48"/>
      <c r="C42" s="48"/>
      <c r="D42" s="48"/>
      <c r="E42" s="49"/>
      <c r="F42" s="48"/>
      <c r="G42" s="48"/>
      <c r="H42" s="50"/>
    </row>
    <row r="43" spans="1:8">
      <c r="A43" s="48"/>
      <c r="B43" s="48"/>
      <c r="C43" s="48"/>
      <c r="D43" s="48"/>
      <c r="E43" s="49"/>
      <c r="F43" s="48"/>
      <c r="G43" s="48"/>
      <c r="H43" s="50"/>
    </row>
    <row r="44" spans="1:8">
      <c r="A44" s="48"/>
      <c r="B44" s="48"/>
      <c r="C44" s="48"/>
      <c r="D44" s="48"/>
      <c r="E44" s="49"/>
      <c r="F44" s="48"/>
      <c r="G44" s="48"/>
      <c r="H44" s="50"/>
    </row>
    <row r="45" spans="1:8">
      <c r="A45" s="48"/>
      <c r="B45" s="48"/>
      <c r="C45" s="48"/>
      <c r="D45" s="48"/>
      <c r="E45" s="49"/>
      <c r="F45" s="48"/>
      <c r="G45" s="48"/>
      <c r="H45" s="50"/>
    </row>
    <row r="46" spans="1:8">
      <c r="A46" s="48"/>
      <c r="B46" s="48"/>
      <c r="C46" s="48"/>
      <c r="D46" s="48"/>
      <c r="E46" s="49"/>
      <c r="F46" s="48"/>
      <c r="G46" s="48"/>
      <c r="H46" s="50"/>
    </row>
    <row r="47" spans="1:8">
      <c r="A47" s="48"/>
      <c r="B47" s="48"/>
      <c r="C47" s="48"/>
      <c r="D47" s="48"/>
      <c r="E47" s="49"/>
      <c r="F47" s="48"/>
      <c r="G47" s="48"/>
      <c r="H47" s="50"/>
    </row>
    <row r="48" spans="1:8">
      <c r="A48" s="48"/>
      <c r="B48" s="48"/>
      <c r="C48" s="48"/>
      <c r="D48" s="48"/>
      <c r="E48" s="49"/>
      <c r="F48" s="48"/>
      <c r="G48" s="48"/>
      <c r="H48" s="50"/>
    </row>
    <row r="49" spans="1:8">
      <c r="A49" s="48"/>
      <c r="B49" s="48"/>
      <c r="C49" s="48"/>
      <c r="D49" s="48"/>
      <c r="E49" s="49"/>
      <c r="F49" s="48"/>
      <c r="G49" s="48"/>
      <c r="H49" s="50"/>
    </row>
    <row r="50" spans="1:8">
      <c r="A50" s="48"/>
      <c r="B50" s="48"/>
      <c r="C50" s="48"/>
      <c r="D50" s="48"/>
      <c r="E50" s="49"/>
      <c r="F50" s="48"/>
      <c r="G50" s="48"/>
      <c r="H50" s="50"/>
    </row>
    <row r="51" spans="1:8">
      <c r="A51" s="48"/>
      <c r="B51" s="48"/>
      <c r="C51" s="48"/>
      <c r="D51" s="48"/>
      <c r="E51" s="49"/>
      <c r="F51" s="48"/>
      <c r="G51" s="48"/>
      <c r="H51" s="50"/>
    </row>
    <row r="52" spans="1:8">
      <c r="A52" s="48"/>
      <c r="B52" s="48"/>
      <c r="C52" s="48"/>
      <c r="D52" s="48"/>
      <c r="E52" s="49"/>
      <c r="F52" s="48"/>
      <c r="G52" s="48"/>
      <c r="H52" s="50"/>
    </row>
    <row r="53" spans="1:8">
      <c r="A53" s="48"/>
      <c r="B53" s="48"/>
      <c r="C53" s="48"/>
      <c r="D53" s="48"/>
      <c r="E53" s="49"/>
      <c r="F53" s="48"/>
      <c r="G53" s="48"/>
      <c r="H53" s="50"/>
    </row>
    <row r="54" spans="1:8">
      <c r="A54" s="48"/>
      <c r="B54" s="48"/>
      <c r="C54" s="48"/>
      <c r="D54" s="48"/>
      <c r="E54" s="49"/>
      <c r="F54" s="48"/>
      <c r="G54" s="48"/>
      <c r="H54" s="50"/>
    </row>
    <row r="55" spans="1:8">
      <c r="A55" s="48"/>
      <c r="B55" s="48"/>
      <c r="C55" s="48"/>
      <c r="D55" s="48"/>
      <c r="E55" s="49"/>
      <c r="F55" s="48"/>
      <c r="G55" s="48"/>
      <c r="H55" s="50"/>
    </row>
    <row r="56" spans="1:8">
      <c r="A56" s="48"/>
      <c r="B56" s="48"/>
      <c r="C56" s="48"/>
      <c r="D56" s="48"/>
      <c r="E56" s="49"/>
      <c r="F56" s="48"/>
      <c r="G56" s="48"/>
      <c r="H56" s="50"/>
    </row>
    <row r="57" spans="1:8">
      <c r="A57" s="48"/>
      <c r="B57" s="48"/>
      <c r="C57" s="48"/>
      <c r="D57" s="48"/>
      <c r="E57" s="49"/>
      <c r="F57" s="48"/>
      <c r="G57" s="48"/>
      <c r="H57" s="50"/>
    </row>
    <row r="58" spans="1:8">
      <c r="A58" s="48"/>
      <c r="B58" s="48"/>
      <c r="C58" s="48"/>
      <c r="D58" s="48"/>
      <c r="E58" s="49"/>
      <c r="F58" s="48"/>
      <c r="G58" s="48"/>
      <c r="H58" s="50"/>
    </row>
    <row r="59" spans="1:8">
      <c r="A59" s="48"/>
      <c r="B59" s="48"/>
      <c r="C59" s="48"/>
      <c r="D59" s="48"/>
      <c r="E59" s="49"/>
      <c r="F59" s="48"/>
      <c r="G59" s="48"/>
      <c r="H59" s="50"/>
    </row>
    <row r="60" spans="1:8">
      <c r="A60" s="48"/>
      <c r="B60" s="48"/>
      <c r="C60" s="48"/>
      <c r="D60" s="48"/>
      <c r="E60" s="49"/>
      <c r="F60" s="48"/>
      <c r="G60" s="48"/>
      <c r="H60" s="50"/>
    </row>
    <row r="61" spans="1:8">
      <c r="A61" s="48"/>
      <c r="B61" s="48"/>
      <c r="C61" s="48"/>
      <c r="D61" s="48"/>
      <c r="E61" s="49"/>
      <c r="F61" s="48"/>
      <c r="G61" s="48"/>
      <c r="H61" s="50"/>
    </row>
    <row r="62" spans="1:8">
      <c r="A62" s="48"/>
      <c r="B62" s="48"/>
      <c r="C62" s="48"/>
      <c r="D62" s="48"/>
      <c r="E62" s="49"/>
      <c r="F62" s="48"/>
      <c r="G62" s="48"/>
      <c r="H62" s="50"/>
    </row>
    <row r="63" spans="1:8">
      <c r="A63" s="48"/>
      <c r="B63" s="48"/>
      <c r="C63" s="48"/>
      <c r="D63" s="48"/>
      <c r="E63" s="49"/>
      <c r="F63" s="48"/>
      <c r="G63" s="48"/>
      <c r="H63" s="50"/>
    </row>
    <row r="64" spans="1:8">
      <c r="A64" s="48"/>
      <c r="B64" s="48"/>
      <c r="C64" s="48"/>
      <c r="D64" s="48"/>
      <c r="E64" s="49"/>
      <c r="F64" s="48"/>
      <c r="G64" s="48"/>
      <c r="H64" s="50"/>
    </row>
    <row r="65" spans="1:8">
      <c r="A65" s="48"/>
      <c r="B65" s="48"/>
      <c r="C65" s="48"/>
      <c r="D65" s="48"/>
      <c r="E65" s="49"/>
      <c r="F65" s="48"/>
      <c r="G65" s="48"/>
      <c r="H65" s="50"/>
    </row>
    <row r="66" spans="1:8">
      <c r="A66" s="48"/>
      <c r="B66" s="48"/>
      <c r="C66" s="48"/>
      <c r="D66" s="48"/>
      <c r="E66" s="49"/>
      <c r="F66" s="48"/>
      <c r="G66" s="48"/>
      <c r="H66" s="50"/>
    </row>
    <row r="67" spans="1:8">
      <c r="A67" s="48"/>
      <c r="B67" s="48"/>
      <c r="C67" s="48"/>
      <c r="D67" s="48"/>
      <c r="E67" s="49"/>
      <c r="F67" s="48"/>
      <c r="G67" s="48"/>
      <c r="H67" s="50"/>
    </row>
    <row r="68" spans="1:8">
      <c r="A68" s="48"/>
      <c r="B68" s="48"/>
      <c r="C68" s="48"/>
      <c r="D68" s="48"/>
      <c r="E68" s="49"/>
      <c r="F68" s="48"/>
      <c r="G68" s="48"/>
      <c r="H68" s="50"/>
    </row>
    <row r="69" spans="1:8">
      <c r="A69" s="48"/>
      <c r="B69" s="48"/>
      <c r="C69" s="48"/>
      <c r="D69" s="48"/>
      <c r="E69" s="49"/>
      <c r="F69" s="48"/>
      <c r="G69" s="48"/>
      <c r="H69" s="50"/>
    </row>
    <row r="70" spans="1:8">
      <c r="A70" s="48"/>
      <c r="B70" s="48"/>
      <c r="C70" s="48"/>
      <c r="D70" s="48"/>
      <c r="E70" s="49"/>
      <c r="F70" s="48"/>
      <c r="G70" s="48"/>
      <c r="H70" s="50"/>
    </row>
    <row r="71" spans="1:8">
      <c r="A71" s="48"/>
      <c r="B71" s="48"/>
      <c r="C71" s="48"/>
      <c r="D71" s="48"/>
      <c r="E71" s="49"/>
      <c r="F71" s="48"/>
      <c r="G71" s="48"/>
      <c r="H71" s="50"/>
    </row>
    <row r="72" spans="1:8">
      <c r="A72" s="48"/>
      <c r="B72" s="48"/>
      <c r="C72" s="48"/>
      <c r="D72" s="48"/>
      <c r="E72" s="49"/>
      <c r="F72" s="48"/>
      <c r="G72" s="48"/>
      <c r="H72" s="50"/>
    </row>
    <row r="73" spans="1:8">
      <c r="A73" s="48"/>
      <c r="B73" s="48"/>
      <c r="C73" s="48"/>
      <c r="D73" s="48"/>
      <c r="E73" s="49"/>
      <c r="F73" s="48"/>
      <c r="G73" s="48"/>
      <c r="H73" s="50"/>
    </row>
    <row r="74" spans="1:8">
      <c r="A74" s="48"/>
      <c r="B74" s="48"/>
      <c r="C74" s="48"/>
      <c r="D74" s="48"/>
      <c r="E74" s="49"/>
      <c r="F74" s="48"/>
      <c r="G74" s="48"/>
      <c r="H74" s="50"/>
    </row>
    <row r="75" spans="1:8">
      <c r="A75" s="48"/>
      <c r="B75" s="48"/>
      <c r="C75" s="48"/>
      <c r="D75" s="48"/>
      <c r="E75" s="49"/>
      <c r="F75" s="48"/>
      <c r="G75" s="48"/>
      <c r="H75" s="50"/>
    </row>
    <row r="76" spans="1:8">
      <c r="A76" s="48"/>
      <c r="B76" s="48"/>
      <c r="C76" s="48"/>
      <c r="D76" s="48"/>
      <c r="E76" s="49"/>
      <c r="F76" s="48"/>
      <c r="G76" s="48"/>
      <c r="H76" s="50"/>
    </row>
    <row r="77" spans="1:8">
      <c r="A77" s="48"/>
      <c r="B77" s="48"/>
      <c r="C77" s="48"/>
      <c r="D77" s="48"/>
      <c r="E77" s="49"/>
      <c r="F77" s="48"/>
      <c r="G77" s="48"/>
      <c r="H77" s="50"/>
    </row>
    <row r="78" spans="1:8">
      <c r="A78" s="48"/>
      <c r="B78" s="48"/>
      <c r="C78" s="48"/>
      <c r="D78" s="48"/>
      <c r="E78" s="49"/>
      <c r="F78" s="48"/>
      <c r="G78" s="48"/>
      <c r="H78" s="50"/>
    </row>
    <row r="79" spans="1:8">
      <c r="A79" s="48"/>
      <c r="B79" s="48"/>
      <c r="C79" s="48"/>
      <c r="D79" s="48"/>
      <c r="E79" s="49"/>
      <c r="F79" s="48"/>
      <c r="G79" s="48"/>
      <c r="H79" s="50"/>
    </row>
    <row r="80" spans="1:8">
      <c r="A80" s="48"/>
      <c r="B80" s="48"/>
      <c r="C80" s="48"/>
      <c r="D80" s="48"/>
      <c r="E80" s="49"/>
      <c r="F80" s="48"/>
      <c r="G80" s="48"/>
      <c r="H80" s="50"/>
    </row>
    <row r="81" spans="1:8">
      <c r="A81" s="48"/>
      <c r="B81" s="48"/>
      <c r="C81" s="48"/>
      <c r="D81" s="48"/>
      <c r="E81" s="49"/>
      <c r="F81" s="48"/>
      <c r="G81" s="48"/>
      <c r="H81" s="50"/>
    </row>
    <row r="82" spans="1:8">
      <c r="A82" s="48"/>
      <c r="B82" s="48"/>
      <c r="C82" s="48"/>
      <c r="D82" s="48"/>
      <c r="E82" s="49"/>
      <c r="F82" s="48"/>
      <c r="G82" s="48"/>
      <c r="H82" s="50"/>
    </row>
    <row r="83" spans="1:8">
      <c r="A83" s="48"/>
      <c r="B83" s="48"/>
      <c r="C83" s="48"/>
      <c r="D83" s="48"/>
      <c r="E83" s="49"/>
      <c r="F83" s="48"/>
      <c r="G83" s="48"/>
      <c r="H83" s="50"/>
    </row>
    <row r="84" spans="1:8">
      <c r="A84" s="48"/>
      <c r="B84" s="48"/>
      <c r="C84" s="48"/>
      <c r="D84" s="48"/>
      <c r="E84" s="49"/>
      <c r="F84" s="48"/>
      <c r="G84" s="48"/>
      <c r="H84" s="50"/>
    </row>
    <row r="85" spans="1:8">
      <c r="A85" s="48"/>
      <c r="B85" s="48"/>
      <c r="C85" s="48"/>
      <c r="D85" s="48"/>
      <c r="E85" s="49"/>
      <c r="F85" s="48"/>
      <c r="G85" s="48"/>
      <c r="H85" s="50"/>
    </row>
    <row r="86" spans="1:8">
      <c r="A86" s="48"/>
      <c r="B86" s="48"/>
      <c r="C86" s="48"/>
      <c r="D86" s="48"/>
      <c r="E86" s="49"/>
      <c r="F86" s="48"/>
      <c r="G86" s="48"/>
      <c r="H86" s="50"/>
    </row>
    <row r="87" spans="1:8">
      <c r="A87" s="48"/>
      <c r="B87" s="48"/>
      <c r="C87" s="48"/>
      <c r="D87" s="48"/>
      <c r="E87" s="49"/>
      <c r="F87" s="48"/>
      <c r="G87" s="48"/>
      <c r="H87" s="50"/>
    </row>
    <row r="88" spans="1:8">
      <c r="A88" s="48"/>
      <c r="B88" s="48"/>
      <c r="C88" s="48"/>
      <c r="D88" s="48"/>
      <c r="E88" s="49"/>
      <c r="F88" s="48"/>
      <c r="G88" s="48"/>
      <c r="H88" s="50"/>
    </row>
    <row r="89" spans="1:8">
      <c r="A89" s="48"/>
      <c r="B89" s="48"/>
      <c r="C89" s="48"/>
      <c r="D89" s="48"/>
      <c r="E89" s="49"/>
      <c r="F89" s="48"/>
      <c r="G89" s="48"/>
      <c r="H89" s="50"/>
    </row>
    <row r="90" spans="1:8">
      <c r="A90" s="48"/>
      <c r="B90" s="48"/>
      <c r="C90" s="48"/>
      <c r="D90" s="48"/>
      <c r="E90" s="49"/>
      <c r="F90" s="48"/>
      <c r="G90" s="48"/>
      <c r="H90" s="50"/>
    </row>
    <row r="91" spans="1:8">
      <c r="A91" s="48"/>
      <c r="B91" s="48"/>
      <c r="C91" s="48"/>
      <c r="D91" s="48"/>
      <c r="E91" s="49"/>
      <c r="F91" s="48"/>
      <c r="G91" s="48"/>
      <c r="H91" s="50"/>
    </row>
    <row r="92" spans="1:8">
      <c r="A92" s="48"/>
      <c r="B92" s="48"/>
      <c r="C92" s="48"/>
      <c r="D92" s="48"/>
      <c r="E92" s="49"/>
      <c r="F92" s="48"/>
      <c r="G92" s="48"/>
      <c r="H92" s="50"/>
    </row>
    <row r="93" spans="1:8">
      <c r="A93" s="48"/>
      <c r="B93" s="48"/>
      <c r="C93" s="48"/>
      <c r="D93" s="48"/>
      <c r="E93" s="49"/>
      <c r="F93" s="48"/>
      <c r="G93" s="48"/>
      <c r="H93" s="50"/>
    </row>
    <row r="94" spans="1:8">
      <c r="A94" s="48"/>
      <c r="B94" s="48"/>
      <c r="C94" s="48"/>
      <c r="D94" s="48"/>
      <c r="E94" s="49"/>
      <c r="F94" s="48"/>
      <c r="G94" s="48"/>
      <c r="H94" s="50"/>
    </row>
    <row r="95" spans="1:8">
      <c r="A95" s="48"/>
      <c r="B95" s="48"/>
      <c r="C95" s="48"/>
      <c r="D95" s="48"/>
      <c r="E95" s="49"/>
      <c r="F95" s="48"/>
      <c r="G95" s="48"/>
      <c r="H95" s="50"/>
    </row>
    <row r="96" spans="1:8">
      <c r="A96" s="48"/>
      <c r="B96" s="48"/>
      <c r="C96" s="48"/>
      <c r="D96" s="48"/>
      <c r="E96" s="49"/>
      <c r="F96" s="48"/>
      <c r="G96" s="48"/>
      <c r="H96" s="50"/>
    </row>
    <row r="97" spans="1:8">
      <c r="A97" s="48"/>
      <c r="B97" s="48"/>
      <c r="C97" s="48"/>
      <c r="D97" s="48"/>
      <c r="E97" s="49"/>
      <c r="F97" s="48"/>
      <c r="G97" s="48"/>
      <c r="H97" s="50"/>
    </row>
    <row r="98" spans="1:8">
      <c r="A98" s="48"/>
      <c r="B98" s="48"/>
      <c r="C98" s="48"/>
      <c r="D98" s="48"/>
      <c r="E98" s="49"/>
      <c r="F98" s="48"/>
      <c r="G98" s="48"/>
      <c r="H98" s="50"/>
    </row>
    <row r="99" spans="1:8">
      <c r="A99" s="48"/>
      <c r="B99" s="48"/>
      <c r="C99" s="48"/>
      <c r="D99" s="48"/>
      <c r="E99" s="49"/>
      <c r="F99" s="48"/>
      <c r="G99" s="48"/>
      <c r="H99" s="50"/>
    </row>
    <row r="100" spans="1:8">
      <c r="A100" s="48"/>
      <c r="B100" s="48"/>
      <c r="C100" s="48"/>
      <c r="D100" s="48"/>
      <c r="E100" s="49"/>
      <c r="F100" s="48"/>
      <c r="G100" s="48"/>
      <c r="H100" s="50"/>
    </row>
    <row r="101" s="5" customFormat="1" spans="1:16">
      <c r="A101" s="48"/>
      <c r="B101" s="48"/>
      <c r="C101" s="48"/>
      <c r="D101" s="48"/>
      <c r="E101" s="49"/>
      <c r="F101" s="48"/>
      <c r="G101" s="48"/>
      <c r="H101" s="50"/>
      <c r="O101" s="55"/>
      <c r="P101" s="55"/>
    </row>
    <row r="102" s="5" customFormat="1" spans="1:16">
      <c r="A102" s="48"/>
      <c r="B102" s="48"/>
      <c r="C102" s="48"/>
      <c r="D102" s="48"/>
      <c r="E102" s="49"/>
      <c r="F102" s="48"/>
      <c r="G102" s="48"/>
      <c r="H102" s="50"/>
      <c r="O102" s="55"/>
      <c r="P102" s="55"/>
    </row>
    <row r="103" s="5" customFormat="1" spans="1:16">
      <c r="A103" s="48"/>
      <c r="B103" s="48"/>
      <c r="C103" s="48"/>
      <c r="D103" s="48"/>
      <c r="E103" s="49"/>
      <c r="F103" s="48"/>
      <c r="G103" s="48"/>
      <c r="H103" s="50"/>
      <c r="O103" s="55"/>
      <c r="P103" s="55"/>
    </row>
    <row r="104" s="5" customFormat="1" spans="1:16">
      <c r="A104" s="48"/>
      <c r="B104" s="48"/>
      <c r="C104" s="48"/>
      <c r="D104" s="48"/>
      <c r="E104" s="49"/>
      <c r="F104" s="48"/>
      <c r="G104" s="48"/>
      <c r="H104" s="50"/>
      <c r="O104" s="55"/>
      <c r="P104" s="55"/>
    </row>
    <row r="105" s="5" customFormat="1" spans="1:16">
      <c r="A105" s="48"/>
      <c r="B105" s="48"/>
      <c r="C105" s="48"/>
      <c r="D105" s="48"/>
      <c r="E105" s="49"/>
      <c r="F105" s="48"/>
      <c r="G105" s="48"/>
      <c r="H105" s="50"/>
      <c r="O105" s="55"/>
      <c r="P105" s="55"/>
    </row>
    <row r="106" s="5" customFormat="1" spans="1:16">
      <c r="A106" s="48"/>
      <c r="B106" s="48"/>
      <c r="C106" s="48"/>
      <c r="D106" s="48"/>
      <c r="E106" s="49"/>
      <c r="F106" s="48"/>
      <c r="G106" s="48"/>
      <c r="H106" s="50"/>
      <c r="O106" s="55"/>
      <c r="P106" s="55"/>
    </row>
    <row r="107" s="5" customFormat="1" spans="1:16">
      <c r="A107" s="48"/>
      <c r="B107" s="48"/>
      <c r="C107" s="48"/>
      <c r="D107" s="48"/>
      <c r="E107" s="49"/>
      <c r="F107" s="48"/>
      <c r="G107" s="48"/>
      <c r="H107" s="50"/>
      <c r="O107" s="55"/>
      <c r="P107" s="55"/>
    </row>
    <row r="108" s="5" customFormat="1" spans="1:16">
      <c r="A108" s="48"/>
      <c r="B108" s="48"/>
      <c r="C108" s="48"/>
      <c r="D108" s="48"/>
      <c r="E108" s="49"/>
      <c r="F108" s="48"/>
      <c r="G108" s="48"/>
      <c r="H108" s="50"/>
      <c r="O108" s="55"/>
      <c r="P108" s="55"/>
    </row>
    <row r="109" s="5" customFormat="1" spans="1:16">
      <c r="A109" s="48"/>
      <c r="B109" s="48"/>
      <c r="C109" s="48"/>
      <c r="D109" s="48"/>
      <c r="E109" s="49"/>
      <c r="F109" s="48"/>
      <c r="G109" s="48"/>
      <c r="H109" s="50"/>
      <c r="O109" s="55"/>
      <c r="P109" s="55"/>
    </row>
    <row r="110" s="5" customFormat="1" spans="1:16">
      <c r="A110" s="48"/>
      <c r="B110" s="48"/>
      <c r="C110" s="48"/>
      <c r="D110" s="48"/>
      <c r="E110" s="49"/>
      <c r="F110" s="48"/>
      <c r="G110" s="48"/>
      <c r="H110" s="50"/>
      <c r="O110" s="55"/>
      <c r="P110" s="55"/>
    </row>
    <row r="111" s="5" customFormat="1" spans="1:16">
      <c r="A111" s="7"/>
      <c r="B111" s="7"/>
      <c r="C111" s="7"/>
      <c r="D111" s="7"/>
      <c r="E111" s="8"/>
      <c r="F111" s="7"/>
      <c r="G111" s="7"/>
      <c r="H111" s="5"/>
      <c r="O111" s="55"/>
      <c r="P111" s="55"/>
    </row>
    <row r="112" s="5" customFormat="1" spans="1:16">
      <c r="A112" s="7"/>
      <c r="B112" s="7"/>
      <c r="C112" s="7"/>
      <c r="D112" s="7"/>
      <c r="E112" s="8"/>
      <c r="F112" s="7"/>
      <c r="G112" s="7"/>
      <c r="H112" s="5"/>
      <c r="O112" s="55"/>
      <c r="P112" s="55"/>
    </row>
    <row r="113" s="5" customFormat="1" spans="1:16">
      <c r="A113" s="7"/>
      <c r="B113" s="7"/>
      <c r="C113" s="7"/>
      <c r="D113" s="7"/>
      <c r="E113" s="8"/>
      <c r="F113" s="7"/>
      <c r="G113" s="7"/>
      <c r="H113" s="5"/>
      <c r="O113" s="55"/>
      <c r="P113" s="55"/>
    </row>
    <row r="114" s="5" customFormat="1" spans="1:16">
      <c r="A114" s="7"/>
      <c r="B114" s="7"/>
      <c r="C114" s="7"/>
      <c r="D114" s="7"/>
      <c r="E114" s="8"/>
      <c r="F114" s="7"/>
      <c r="G114" s="7"/>
      <c r="H114" s="5"/>
      <c r="O114" s="55"/>
      <c r="P114" s="55"/>
    </row>
    <row r="115" s="5" customFormat="1" spans="6:16">
      <c r="F115" s="7"/>
      <c r="G115" s="7"/>
      <c r="O115" s="55"/>
      <c r="P115" s="55"/>
    </row>
    <row r="795" s="6" customFormat="1" spans="1:16">
      <c r="A795" s="63"/>
      <c r="B795" s="63"/>
      <c r="C795" s="63"/>
      <c r="D795" s="63"/>
      <c r="E795" s="64"/>
      <c r="F795" s="65"/>
      <c r="G795" s="65"/>
      <c r="H795" s="66"/>
      <c r="I795" s="66"/>
      <c r="J795" s="66"/>
      <c r="K795" s="66"/>
      <c r="O795" s="67"/>
      <c r="P795" s="67"/>
    </row>
    <row r="813" s="6" customFormat="1" spans="1:16">
      <c r="A813" s="63"/>
      <c r="B813" s="63"/>
      <c r="C813" s="63"/>
      <c r="D813" s="63"/>
      <c r="E813" s="64"/>
      <c r="F813" s="65"/>
      <c r="G813" s="65"/>
      <c r="H813" s="66"/>
      <c r="I813" s="66"/>
      <c r="J813" s="66"/>
      <c r="K813" s="66"/>
      <c r="O813" s="67"/>
      <c r="P813" s="67"/>
    </row>
  </sheetData>
  <mergeCells count="15">
    <mergeCell ref="A1:H1"/>
    <mergeCell ref="A2:H2"/>
    <mergeCell ref="E14:F14"/>
    <mergeCell ref="A15:H15"/>
    <mergeCell ref="A3:A8"/>
    <mergeCell ref="A9:A14"/>
    <mergeCell ref="B3:B8"/>
    <mergeCell ref="B9:B14"/>
    <mergeCell ref="E3:E6"/>
    <mergeCell ref="E7:E9"/>
    <mergeCell ref="E10:E11"/>
    <mergeCell ref="F3:F6"/>
    <mergeCell ref="F7:F9"/>
    <mergeCell ref="F10:F11"/>
    <mergeCell ref="G12:H14"/>
  </mergeCells>
  <dataValidations count="3">
    <dataValidation type="list" allowBlank="1" showInputMessage="1" showErrorMessage="1" sqref="E814">
      <formula1>$L$17:$T$17</formula1>
    </dataValidation>
    <dataValidation type="list" allowBlank="1" showInputMessage="1" showErrorMessage="1" sqref="E17:E813">
      <formula1>$L$17:$U$17</formula1>
    </dataValidation>
    <dataValidation type="list" allowBlank="1" showInputMessage="1" showErrorMessage="1" sqref="F17:F814">
      <formula1>INDIRECT(E17)</formula1>
    </dataValidation>
  </dataValidations>
  <pageMargins left="0.75" right="0.75" top="1" bottom="1" header="0.5" footer="0.5"/>
  <pageSetup paperSize="9" scale="46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2025届毕业生就业情况统计月报表（班级情况表）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CSXY</dc:creator>
  <cp:lastModifiedBy>再见</cp:lastModifiedBy>
  <dcterms:created xsi:type="dcterms:W3CDTF">2025-03-12T02:27:00Z</dcterms:created>
  <dcterms:modified xsi:type="dcterms:W3CDTF">2025-03-12T04:45:54Z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B9BD09D300514BF3B307621AEA63FE67_11</vt:lpwstr>
  </property>
  <property fmtid="{D5CDD505-2E9C-101B-9397-08002B2CF9AE}" pid="3" name="KSOProductBuildVer">
    <vt:lpwstr>2052-12.1.0.20305</vt:lpwstr>
  </property>
</Properties>
</file>